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20" activeTab="0"/>
  </bookViews>
  <sheets>
    <sheet name="Sheet1" sheetId="1" r:id="rId1"/>
  </sheets>
  <definedNames>
    <definedName name="_xlnm.Print_Area" localSheetId="0">'Sheet1'!$A$1:$E$19</definedName>
  </definedNames>
  <calcPr fullCalcOnLoad="1"/>
</workbook>
</file>

<file path=xl/sharedStrings.xml><?xml version="1.0" encoding="utf-8"?>
<sst xmlns="http://schemas.openxmlformats.org/spreadsheetml/2006/main" count="41" uniqueCount="41">
  <si>
    <t>Compensation or Benefit Provided</t>
  </si>
  <si>
    <t>Employee health plan (100% paid by state and includes $5,000 life insurance)</t>
  </si>
  <si>
    <t>State funding into the Teacher Retirement System</t>
  </si>
  <si>
    <t>State contribution to Social Security and Medicare</t>
  </si>
  <si>
    <t>Unemployment &amp; Workers Compensation Insurance Premium</t>
  </si>
  <si>
    <t>Paid holidays value (number of holidays vary each year and fluctuates between 12 and 16)</t>
  </si>
  <si>
    <t>Other Benefits to Employee</t>
  </si>
  <si>
    <t>8 hours per month sick leave value (No limit on accrual balance)</t>
  </si>
  <si>
    <t>Paid Fitness Release Time</t>
  </si>
  <si>
    <t>1½  hours per week</t>
  </si>
  <si>
    <t>Paid College Release Time</t>
  </si>
  <si>
    <t>3 hours per week during long semesters</t>
  </si>
  <si>
    <t>Sick Leave Pool</t>
  </si>
  <si>
    <t>Up to 90 days of additional sick leave per lifetime</t>
  </si>
  <si>
    <t>Other Paid Leaves</t>
  </si>
  <si>
    <t>Emergency, Jury Duty, Bereavement Leave, etc.</t>
  </si>
  <si>
    <t>Unpaid leave for personal reasons</t>
  </si>
  <si>
    <t xml:space="preserve">Employee Assistance Program </t>
  </si>
  <si>
    <t xml:space="preserve">Benefits Available for Purchase by Employee 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</si>
  <si>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Supplemental Life insurance (up to 4 times salary)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</si>
  <si>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Short and Long Term Disability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</si>
  <si>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Dependent Life Insurance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</si>
  <si>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Accidental Death &amp; Dismemberment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</si>
  <si>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403(b) Tax Deferred Supplemental Retirement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</si>
  <si>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Roth 403(b) Supplemental Retirement Plan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</si>
  <si>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457(b) Deferred Compensation Pre-Tax Plan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</si>
  <si>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Roth 457(b) Deferred Compensation Plan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</si>
  <si>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IRS Section 125 Health Care and Dependent Care Flexible Spending Accounts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</si>
  <si>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Several discounts at retailers through the UHD Work/Life Program</t>
    </r>
  </si>
  <si>
    <t>Up to 1 year with manager approval</t>
  </si>
  <si>
    <t>Amount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</si>
  <si>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AFLAC Optional Plans, including Cancer, Hospital Plan</t>
    </r>
  </si>
  <si>
    <t>Offers several services to employee and family including counseling and financial planning at no cost</t>
  </si>
  <si>
    <t>Gap medical insurance coverage for first 60 days (up to $500/month reimbursement to employee; not included in total below)</t>
  </si>
  <si>
    <t>Base Salary</t>
  </si>
  <si>
    <t>Value of Total Rewards:                                             *Not included in this total.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</si>
  <si>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Choice of two Dental Plans</t>
    </r>
  </si>
  <si>
    <t>8 hours per month vacation (increases based on state service years)</t>
  </si>
  <si>
    <t>$1,147-$1,860</t>
  </si>
  <si>
    <t>Staff Tuition Reimbursement (reimburses partial tuition and course-related fees for one class on a first-come, first-served basis) for undergraduate and graduate clases. Reimbursment amount varies</t>
  </si>
  <si>
    <t>State funding for dependent health-Select one or leave empty if you have no dependent coverage.                                                                        Spouse Coverage =$4,296;                                     Children Coverage=$2,876.40;                            Spouse and Children Coverage=$7,172.40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</si>
</sst>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Symbol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Symbo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44" fontId="0" fillId="0" borderId="0" xfId="44" applyFont="1" applyAlignment="1">
      <alignment horizontal="center"/>
    </xf>
    <xf numFmtId="0" fontId="0" fillId="0" borderId="10" xfId="0" applyBorder="1" applyAlignment="1">
      <alignment vertical="center" wrapText="1"/>
    </xf>
    <xf numFmtId="44" fontId="38" fillId="0" borderId="10" xfId="44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37" fillId="33" borderId="10" xfId="44" applyFont="1" applyFill="1" applyBorder="1" applyAlignment="1">
      <alignment horizontal="center" vertical="center" wrapText="1"/>
    </xf>
    <xf numFmtId="44" fontId="0" fillId="0" borderId="10" xfId="44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44" fontId="0" fillId="0" borderId="0" xfId="44" applyFont="1" applyBorder="1" applyAlignment="1">
      <alignment horizontal="center"/>
    </xf>
    <xf numFmtId="0" fontId="39" fillId="0" borderId="0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39" fillId="0" borderId="13" xfId="0" applyFont="1" applyBorder="1" applyAlignment="1">
      <alignment horizontal="left" vertical="center"/>
    </xf>
    <xf numFmtId="44" fontId="0" fillId="0" borderId="14" xfId="44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4" fontId="37" fillId="34" borderId="10" xfId="44" applyFont="1" applyFill="1" applyBorder="1" applyAlignment="1">
      <alignment horizontal="center" vertical="center" wrapText="1"/>
    </xf>
    <xf numFmtId="44" fontId="38" fillId="34" borderId="10" xfId="44" applyFont="1" applyFill="1" applyBorder="1" applyAlignment="1">
      <alignment horizontal="center" vertical="center" wrapText="1"/>
    </xf>
    <xf numFmtId="44" fontId="0" fillId="34" borderId="10" xfId="44" applyFont="1" applyFill="1" applyBorder="1" applyAlignment="1">
      <alignment horizontal="center"/>
    </xf>
    <xf numFmtId="44" fontId="0" fillId="14" borderId="10" xfId="44" applyFont="1" applyFill="1" applyBorder="1" applyAlignment="1">
      <alignment horizontal="center" vertical="center"/>
    </xf>
    <xf numFmtId="44" fontId="38" fillId="14" borderId="10" xfId="44" applyFont="1" applyFill="1" applyBorder="1" applyAlignment="1">
      <alignment horizontal="center" vertical="center" wrapText="1"/>
    </xf>
    <xf numFmtId="0" fontId="35" fillId="14" borderId="10" xfId="0" applyFont="1" applyFill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4" borderId="16" xfId="0" applyFont="1" applyFill="1" applyBorder="1" applyAlignment="1">
      <alignment horizontal="center" vertical="center"/>
    </xf>
    <xf numFmtId="0" fontId="37" fillId="34" borderId="17" xfId="0" applyFont="1" applyFill="1" applyBorder="1" applyAlignment="1">
      <alignment horizontal="center" vertical="center"/>
    </xf>
    <xf numFmtId="0" fontId="37" fillId="34" borderId="18" xfId="0" applyFont="1" applyFill="1" applyBorder="1" applyAlignment="1">
      <alignment horizontal="center" vertical="center"/>
    </xf>
    <xf numFmtId="44" fontId="38" fillId="0" borderId="10" xfId="44" applyFont="1" applyFill="1" applyBorder="1" applyAlignment="1">
      <alignment horizontal="center" vertical="center" wrapText="1"/>
    </xf>
    <xf numFmtId="1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96" workbookViewId="0" topLeftCell="A2">
      <selection activeCell="D19" sqref="D19"/>
    </sheetView>
  </sheetViews>
  <sheetFormatPr defaultColWidth="9.140625" defaultRowHeight="15"/>
  <cols>
    <col min="1" max="1" width="41.00390625" style="0" customWidth="1"/>
    <col min="2" max="2" width="17.00390625" style="2" customWidth="1"/>
    <col min="3" max="3" width="3.421875" style="2" bestFit="1" customWidth="1"/>
    <col min="4" max="4" width="38.140625" style="0" customWidth="1"/>
    <col min="5" max="5" width="33.421875" style="0" customWidth="1"/>
  </cols>
  <sheetData>
    <row r="1" spans="1:6" ht="15.75" thickBot="1">
      <c r="A1" s="1" t="s">
        <v>0</v>
      </c>
      <c r="B1" s="7" t="s">
        <v>30</v>
      </c>
      <c r="C1" s="17"/>
      <c r="D1" s="23" t="s">
        <v>6</v>
      </c>
      <c r="E1" s="23"/>
      <c r="F1" s="6"/>
    </row>
    <row r="2" spans="1:9" ht="30.75" thickBot="1">
      <c r="A2" s="5" t="s">
        <v>34</v>
      </c>
      <c r="B2" s="20"/>
      <c r="C2" s="18"/>
      <c r="D2" s="3" t="s">
        <v>7</v>
      </c>
      <c r="E2" s="8">
        <f>(B2/2080)*8*12</f>
        <v>0</v>
      </c>
      <c r="I2" s="28"/>
    </row>
    <row r="3" spans="1:5" ht="30.75" thickBot="1">
      <c r="A3" s="3" t="s">
        <v>1</v>
      </c>
      <c r="B3" s="21">
        <v>7497.84</v>
      </c>
      <c r="C3" s="18"/>
      <c r="D3" s="3" t="s">
        <v>37</v>
      </c>
      <c r="E3" s="8">
        <f>(B2/2080)*8*12</f>
        <v>0</v>
      </c>
    </row>
    <row r="4" spans="1:5" ht="90.75" thickBot="1">
      <c r="A4" s="3" t="s">
        <v>40</v>
      </c>
      <c r="B4" s="21">
        <v>0</v>
      </c>
      <c r="C4" s="18"/>
      <c r="D4" s="3" t="s">
        <v>39</v>
      </c>
      <c r="E4" s="8" t="s">
        <v>38</v>
      </c>
    </row>
    <row r="5" spans="1:5" ht="30.75" thickBot="1">
      <c r="A5" s="3" t="s">
        <v>2</v>
      </c>
      <c r="B5" s="21">
        <f>(B2*8.25%)</f>
        <v>0</v>
      </c>
      <c r="C5" s="18"/>
      <c r="D5" s="3" t="s">
        <v>8</v>
      </c>
      <c r="E5" s="8" t="s">
        <v>9</v>
      </c>
    </row>
    <row r="6" spans="1:5" ht="30.75" thickBot="1">
      <c r="A6" s="3" t="s">
        <v>3</v>
      </c>
      <c r="B6" s="21">
        <f>(B2*7.65%)</f>
        <v>0</v>
      </c>
      <c r="C6" s="18"/>
      <c r="D6" s="3" t="s">
        <v>10</v>
      </c>
      <c r="E6" s="8" t="s">
        <v>11</v>
      </c>
    </row>
    <row r="7" spans="1:5" ht="45" customHeight="1" thickBot="1">
      <c r="A7" s="3" t="s">
        <v>4</v>
      </c>
      <c r="B7" s="21">
        <v>120</v>
      </c>
      <c r="C7" s="18"/>
      <c r="D7" s="3" t="s">
        <v>12</v>
      </c>
      <c r="E7" s="8" t="s">
        <v>13</v>
      </c>
    </row>
    <row r="8" spans="1:5" ht="45" customHeight="1" thickBot="1">
      <c r="A8" s="3" t="s">
        <v>33</v>
      </c>
      <c r="B8" s="4">
        <v>1000</v>
      </c>
      <c r="C8" s="18"/>
      <c r="D8" s="3" t="s">
        <v>14</v>
      </c>
      <c r="E8" s="8" t="s">
        <v>15</v>
      </c>
    </row>
    <row r="9" spans="1:5" ht="32.25" customHeight="1" thickBot="1">
      <c r="A9" s="3" t="s">
        <v>5</v>
      </c>
      <c r="B9" s="27">
        <f>(B2/2080)*8*16</f>
        <v>0</v>
      </c>
      <c r="C9" s="18"/>
      <c r="D9" s="3" t="s">
        <v>16</v>
      </c>
      <c r="E9" s="8" t="s">
        <v>29</v>
      </c>
    </row>
    <row r="10" spans="1:5" ht="45.75" customHeight="1" thickBot="1">
      <c r="A10" s="22" t="s">
        <v>35</v>
      </c>
      <c r="B10" s="21">
        <f>B2+B3+B5+B6+B4+B7</f>
        <v>7617.84</v>
      </c>
      <c r="C10" s="19"/>
      <c r="D10" s="3" t="s">
        <v>17</v>
      </c>
      <c r="E10" s="8" t="s">
        <v>32</v>
      </c>
    </row>
    <row r="11" ht="15.75" thickBot="1"/>
    <row r="12" spans="1:5" ht="15">
      <c r="A12" s="24" t="s">
        <v>18</v>
      </c>
      <c r="B12" s="25"/>
      <c r="C12" s="25"/>
      <c r="D12" s="25"/>
      <c r="E12" s="26"/>
    </row>
    <row r="13" spans="1:5" ht="15">
      <c r="A13" s="9" t="s">
        <v>36</v>
      </c>
      <c r="B13" s="10"/>
      <c r="C13" s="10"/>
      <c r="D13" s="11" t="s">
        <v>23</v>
      </c>
      <c r="E13" s="12"/>
    </row>
    <row r="14" spans="1:5" ht="15">
      <c r="A14" s="9" t="s">
        <v>19</v>
      </c>
      <c r="B14" s="10"/>
      <c r="C14" s="10"/>
      <c r="D14" s="11" t="s">
        <v>24</v>
      </c>
      <c r="E14" s="12"/>
    </row>
    <row r="15" spans="1:5" ht="15">
      <c r="A15" s="9" t="s">
        <v>20</v>
      </c>
      <c r="B15" s="10"/>
      <c r="C15" s="10"/>
      <c r="D15" s="11" t="s">
        <v>25</v>
      </c>
      <c r="E15" s="12"/>
    </row>
    <row r="16" spans="1:5" ht="15">
      <c r="A16" s="9" t="s">
        <v>21</v>
      </c>
      <c r="B16" s="10"/>
      <c r="C16" s="10"/>
      <c r="D16" s="11" t="s">
        <v>26</v>
      </c>
      <c r="E16" s="12"/>
    </row>
    <row r="17" spans="1:5" ht="15">
      <c r="A17" s="9" t="s">
        <v>22</v>
      </c>
      <c r="B17" s="10"/>
      <c r="C17" s="10"/>
      <c r="D17" s="11" t="s">
        <v>27</v>
      </c>
      <c r="E17" s="12"/>
    </row>
    <row r="18" spans="1:5" ht="15">
      <c r="A18" s="9" t="s">
        <v>31</v>
      </c>
      <c r="B18" s="10"/>
      <c r="C18" s="10"/>
      <c r="D18" s="11" t="s">
        <v>28</v>
      </c>
      <c r="E18" s="12"/>
    </row>
    <row r="19" spans="1:5" ht="15.75" thickBot="1">
      <c r="A19" s="13"/>
      <c r="B19" s="14"/>
      <c r="C19" s="14"/>
      <c r="D19" s="15"/>
      <c r="E19" s="16"/>
    </row>
  </sheetData>
  <sheetProtection/>
  <mergeCells count="2">
    <mergeCell ref="D1:E1"/>
    <mergeCell ref="A12:E12"/>
  </mergeCells>
  <printOptions horizontalCentered="1"/>
  <pageMargins left="0.2" right="0.2" top="1.25" bottom="0.25" header="0.3" footer="0.3"/>
  <pageSetup horizontalDpi="600" verticalDpi="600" orientation="landscape" scale="97" r:id="rId2"/>
  <headerFooter>
    <oddHeader>&amp;L&amp;G&amp;C&amp;"-,Bold"&amp;18TOTAL COMPENSATION ANALYSIS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Houston Downtown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Morales, Erica</cp:lastModifiedBy>
  <cp:lastPrinted>2019-08-30T19:45:58Z</cp:lastPrinted>
  <dcterms:created xsi:type="dcterms:W3CDTF">2015-08-03T15:30:52Z</dcterms:created>
  <dcterms:modified xsi:type="dcterms:W3CDTF">2023-10-11T19:37:53Z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0x0101007EB69572FED53C4A9E7E349DC2305A27</vt:lpwstr>
  </property>
  <property fmtid="{D5CDD505-2E9C-101B-9397-08002B2CF9AE}" pid="3" name="he2441c5d3144b6cbe30961404f9687a">
    <vt:lpwstr/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TaxCatchAll">
    <vt:lpwstr/>
  </property>
  <property fmtid="{D5CDD505-2E9C-101B-9397-08002B2CF9AE}" pid="7" name="ParentListItemID">
    <vt:lpwstr/>
  </property>
  <property fmtid="{D5CDD505-2E9C-101B-9397-08002B2CF9AE}" pid="8" name="UHD Tag">
    <vt:lpwstr/>
  </property>
</Properties>
</file>